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\Downloads\"/>
    </mc:Choice>
  </mc:AlternateContent>
  <xr:revisionPtr revIDLastSave="0" documentId="13_ncr:1_{1179B23C-AF69-4BC7-975D-DF128509421E}" xr6:coauthVersionLast="45" xr6:coauthVersionMax="45" xr10:uidLastSave="{00000000-0000-0000-0000-000000000000}"/>
  <bookViews>
    <workbookView xWindow="-120" yWindow="-120" windowWidth="20730" windowHeight="11160" xr2:uid="{9DC9C9BB-6618-4FFA-BD41-256CF22552B7}"/>
  </bookViews>
  <sheets>
    <sheet name="stats" sheetId="1" r:id="rId1"/>
    <sheet name="decon" sheetId="2" r:id="rId2"/>
  </sheets>
  <definedNames>
    <definedName name="_xlnm._FilterDatabase" localSheetId="1" hidden="1">decon!$E$2:$F$2</definedName>
    <definedName name="_xlnm._FilterDatabase" localSheetId="0" hidden="1">stats!$A$25:$B$25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G8" i="1"/>
  <c r="C4" i="2"/>
  <c r="F24" i="1"/>
  <c r="F15" i="1"/>
  <c r="G11" i="1" l="1"/>
  <c r="G10" i="1"/>
  <c r="G9" i="1"/>
  <c r="G5" i="1"/>
  <c r="G4" i="1"/>
  <c r="G3" i="1"/>
  <c r="B4" i="2"/>
  <c r="B24" i="1"/>
  <c r="B15" i="1"/>
  <c r="M7" i="1"/>
  <c r="C11" i="1"/>
  <c r="C9" i="1"/>
  <c r="C10" i="1"/>
  <c r="C4" i="1"/>
  <c r="C5" i="1"/>
  <c r="C3" i="1"/>
</calcChain>
</file>

<file path=xl/sharedStrings.xml><?xml version="1.0" encoding="utf-8"?>
<sst xmlns="http://schemas.openxmlformats.org/spreadsheetml/2006/main" count="173" uniqueCount="98">
  <si>
    <t>launching</t>
  </si>
  <si>
    <t>retrieving</t>
  </si>
  <si>
    <t>roadside</t>
  </si>
  <si>
    <t>Not-in-water</t>
  </si>
  <si>
    <t>Same Waterbody</t>
  </si>
  <si>
    <t>Different Waterbody</t>
  </si>
  <si>
    <t>Unknown</t>
  </si>
  <si>
    <t>Launching boats history</t>
  </si>
  <si>
    <t># boats inspected</t>
  </si>
  <si>
    <t>Inside Adirondacks</t>
  </si>
  <si>
    <t>Outside Adirondacks</t>
  </si>
  <si>
    <t>Last waterbody Top 10</t>
  </si>
  <si>
    <t># boats</t>
  </si>
  <si>
    <t>#boats</t>
  </si>
  <si>
    <t>% AIS on launching boats</t>
  </si>
  <si>
    <t>% AIS on retrieving boats</t>
  </si>
  <si>
    <t>Absolute values by species</t>
  </si>
  <si>
    <t># catches</t>
  </si>
  <si>
    <t>Brittle naiad</t>
  </si>
  <si>
    <t>Spiny/fishhook waterflea</t>
  </si>
  <si>
    <t>Lake George</t>
  </si>
  <si>
    <t>Great Sacandaga Lake</t>
  </si>
  <si>
    <t>Schroon Lake</t>
  </si>
  <si>
    <t>Lake Champlain</t>
  </si>
  <si>
    <t>Mirror Lake</t>
  </si>
  <si>
    <t>Lake Placid</t>
  </si>
  <si>
    <t>Upper Saranac Lake</t>
  </si>
  <si>
    <t>Lower Saranac Lake</t>
  </si>
  <si>
    <t>Fourth Lake</t>
  </si>
  <si>
    <t>Raquette Lake</t>
  </si>
  <si>
    <t>Saratoga Lake</t>
  </si>
  <si>
    <t>Hudson River</t>
  </si>
  <si>
    <t>St. Lawrence River</t>
  </si>
  <si>
    <t>Atlantic Ocean/Long Island Sound</t>
  </si>
  <si>
    <t>Lake Ontario</t>
  </si>
  <si>
    <t>Mohawk River</t>
  </si>
  <si>
    <t>Oneida Lake</t>
  </si>
  <si>
    <t>Delta Reservoir</t>
  </si>
  <si>
    <t>Hinckley Reservoir</t>
  </si>
  <si>
    <t>Cayuga Lake</t>
  </si>
  <si>
    <t>Total decons performed</t>
  </si>
  <si>
    <t>% of all boats</t>
  </si>
  <si>
    <t>BlueMountainLakeDurantDECONroadside</t>
  </si>
  <si>
    <t>ChateaugayLakeDECON</t>
  </si>
  <si>
    <t>ChazyLakeDECON</t>
  </si>
  <si>
    <t>GreatSacandagaLakeBroadalbinDECON</t>
  </si>
  <si>
    <t>GreatSacandagaLakeDayDECON</t>
  </si>
  <si>
    <t>GreatSacandagaLakeNorthamptonDECON</t>
  </si>
  <si>
    <t>GreatSacandagaLakeNorthvilleDECON</t>
  </si>
  <si>
    <t>HudsonRiverLuzerneDECON</t>
  </si>
  <si>
    <t>IndianLakeDECON</t>
  </si>
  <si>
    <t>LakeChamplainPeruDECON</t>
  </si>
  <si>
    <t>LakeChamplainPlattsburghDECON</t>
  </si>
  <si>
    <t>LakeChamplainPortDouglasDECON</t>
  </si>
  <si>
    <t>LakeChamplainPortHenryDECON</t>
  </si>
  <si>
    <t>LakeChamplainSouthBayDECON</t>
  </si>
  <si>
    <t>LakeChamplainTiconderogaDECON</t>
  </si>
  <si>
    <t>LakeChamplainWillsboroDECON</t>
  </si>
  <si>
    <t>LakePlacidStateLaunchDECON</t>
  </si>
  <si>
    <t>LongLakeDECONroadside</t>
  </si>
  <si>
    <t>NorthernSchroonParadoxSeveranceDECONroadside</t>
  </si>
  <si>
    <t>PisecoLakePoplarPointCampgroundDECON</t>
  </si>
  <si>
    <t>StarLakeDECONroadside</t>
  </si>
  <si>
    <t>Grand Total</t>
  </si>
  <si>
    <t>Decon station</t>
  </si>
  <si>
    <t># decons</t>
  </si>
  <si>
    <t>Welcome Center (Glens Falls Rest Area)</t>
  </si>
  <si>
    <t>Rocky Mountain Trailhead</t>
  </si>
  <si>
    <t>Schroon Lake Horicon</t>
  </si>
  <si>
    <t>Second Pond</t>
  </si>
  <si>
    <t>Lake Champlain - South Bay</t>
  </si>
  <si>
    <t>Great Sacandaga Lake - Northville</t>
  </si>
  <si>
    <t>Speculator</t>
  </si>
  <si>
    <t>Caroga</t>
  </si>
  <si>
    <t>Loon Lake</t>
  </si>
  <si>
    <t>Eurasian watermilfoil</t>
  </si>
  <si>
    <t>Zebra mussel</t>
  </si>
  <si>
    <t>Curly-leaf pondweed</t>
  </si>
  <si>
    <t>Water chestnut</t>
  </si>
  <si>
    <t>Variable-leaf milfoil</t>
  </si>
  <si>
    <t>RockyMountainTrailheadDECONRS</t>
  </si>
  <si>
    <t>CarogaDECONRS</t>
  </si>
  <si>
    <t>StarLakeDECONRS</t>
  </si>
  <si>
    <t>ColtonDECONRS</t>
  </si>
  <si>
    <t>SpeculatorDECONRS</t>
  </si>
  <si>
    <t>BlueMountainLakeDurantDECONRS</t>
  </si>
  <si>
    <t>LongLakeDECONRS</t>
  </si>
  <si>
    <t>FrontiertownDECONRS</t>
  </si>
  <si>
    <t>Lake Champlain - Plattsburgh</t>
  </si>
  <si>
    <t>Lake Champlain - Ticonderoga</t>
  </si>
  <si>
    <t>Chateaugay Lake</t>
  </si>
  <si>
    <t>Northern Schroon/Paradox</t>
  </si>
  <si>
    <t>Lake Placid State Launch</t>
  </si>
  <si>
    <t>Previous waterbody Top 10</t>
  </si>
  <si>
    <t>Lake Flower</t>
  </si>
  <si>
    <t>Tupper Lake</t>
  </si>
  <si>
    <t>Delta Lake</t>
  </si>
  <si>
    <t>Lake 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</si>
</sst>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C6CB-848C-44D4-ADB8-5A6E8967A950}">
  <dimension ref="A1:S35"/>
  <sheetViews>
    <sheetView tabSelected="1" workbookViewId="0">
      <selection activeCell="H32" sqref="H32"/>
    </sheetView>
  </sheetViews>
  <sheetFormatPr defaultRowHeight="15" x14ac:dyDescent="0.25"/>
  <cols>
    <col min="1" max="1" width="25.140625" bestFit="1" customWidth="1"/>
    <col min="3" max="3" width="9.140625" style="1"/>
    <col min="4" max="4" width="2.140625" customWidth="1"/>
    <col min="5" max="5" width="25.140625" bestFit="1" customWidth="1"/>
    <col min="7" max="7" width="9.140625" style="1"/>
    <col min="9" max="9" width="30.5703125" customWidth="1"/>
    <col min="10" max="10" width="7.28515625" bestFit="1" customWidth="1"/>
    <col min="11" max="11" width="2.140625" customWidth="1"/>
    <col min="12" max="12" width="30.5703125" customWidth="1"/>
    <col min="13" max="13" width="6.85546875" bestFit="1" customWidth="1"/>
    <col min="15" max="15" width="30.5703125" customWidth="1"/>
    <col min="16" max="16" width="7.28515625" bestFit="1" customWidth="1"/>
    <col min="17" max="17" width="2.140625" customWidth="1"/>
    <col min="18" max="18" width="30.5703125" customWidth="1"/>
    <col min="19" max="19" width="6.85546875" bestFit="1" customWidth="1"/>
  </cols>
  <sheetData>
    <row r="1" spans="1:19" ht="18.75" x14ac:dyDescent="0.3">
      <c r="A1" s="5">
        <v>2020</v>
      </c>
      <c r="E1" s="5">
        <v>2019</v>
      </c>
      <c r="I1" s="5">
        <v>2020</v>
      </c>
      <c r="O1" s="5">
        <v>2019</v>
      </c>
    </row>
    <row r="2" spans="1:19" x14ac:dyDescent="0.25">
      <c r="A2" s="14" t="s">
        <v>8</v>
      </c>
      <c r="B2" s="19">
        <v>122988</v>
      </c>
      <c r="E2" s="14" t="s">
        <v>8</v>
      </c>
      <c r="F2" s="19">
        <v>100864</v>
      </c>
      <c r="I2" s="6" t="s">
        <v>93</v>
      </c>
      <c r="O2" s="6" t="s">
        <v>11</v>
      </c>
    </row>
    <row r="3" spans="1:19" x14ac:dyDescent="0.25">
      <c r="A3" s="15" t="s">
        <v>0</v>
      </c>
      <c r="B3" s="19">
        <v>72464</v>
      </c>
      <c r="C3" s="3">
        <f>B3/B$2</f>
        <v>0.58919569388883464</v>
      </c>
      <c r="E3" s="15" t="s">
        <v>0</v>
      </c>
      <c r="F3" s="19">
        <v>58497</v>
      </c>
      <c r="G3" s="3">
        <f>F3/F$2</f>
        <v>0.57995915291878175</v>
      </c>
      <c r="I3" s="12" t="s">
        <v>9</v>
      </c>
      <c r="J3" s="13" t="s">
        <v>12</v>
      </c>
      <c r="L3" s="13" t="s">
        <v>10</v>
      </c>
      <c r="M3" s="13" t="s">
        <v>13</v>
      </c>
      <c r="O3" s="12" t="s">
        <v>9</v>
      </c>
      <c r="P3" s="13" t="s">
        <v>12</v>
      </c>
      <c r="R3" s="13" t="s">
        <v>10</v>
      </c>
      <c r="S3" s="13" t="s">
        <v>13</v>
      </c>
    </row>
    <row r="4" spans="1:19" x14ac:dyDescent="0.25">
      <c r="A4" s="15" t="s">
        <v>1</v>
      </c>
      <c r="B4" s="19">
        <v>47592</v>
      </c>
      <c r="C4" s="3">
        <f>B4/B$2</f>
        <v>0.38696458191043026</v>
      </c>
      <c r="E4" s="15" t="s">
        <v>1</v>
      </c>
      <c r="F4" s="19">
        <v>40261</v>
      </c>
      <c r="G4" s="3">
        <f>F4/F$2</f>
        <v>0.39916124682741116</v>
      </c>
      <c r="I4" s="7" t="s">
        <v>20</v>
      </c>
      <c r="J4" s="9">
        <v>734</v>
      </c>
      <c r="L4" s="10" t="s">
        <v>30</v>
      </c>
      <c r="M4" s="11">
        <v>560</v>
      </c>
      <c r="O4" s="7" t="s">
        <v>20</v>
      </c>
      <c r="P4" s="8">
        <v>516</v>
      </c>
      <c r="R4" s="10" t="s">
        <v>32</v>
      </c>
      <c r="S4" s="28">
        <v>387</v>
      </c>
    </row>
    <row r="5" spans="1:19" x14ac:dyDescent="0.25">
      <c r="A5" s="15" t="s">
        <v>2</v>
      </c>
      <c r="B5" s="19">
        <v>2932</v>
      </c>
      <c r="C5" s="3">
        <f t="shared" ref="C5" si="0">B5/B$2</f>
        <v>2.3839724200735032E-2</v>
      </c>
      <c r="E5" s="15" t="s">
        <v>2</v>
      </c>
      <c r="F5" s="19">
        <v>2106</v>
      </c>
      <c r="G5" s="3">
        <f t="shared" ref="G5" si="1">F5/F$2</f>
        <v>2.0879600253807105E-2</v>
      </c>
      <c r="I5" s="7" t="s">
        <v>21</v>
      </c>
      <c r="J5" s="9">
        <v>485</v>
      </c>
      <c r="L5" s="10" t="s">
        <v>31</v>
      </c>
      <c r="M5" s="11">
        <v>489</v>
      </c>
      <c r="O5" s="7" t="s">
        <v>23</v>
      </c>
      <c r="P5" s="8">
        <v>442</v>
      </c>
      <c r="R5" s="10" t="s">
        <v>30</v>
      </c>
      <c r="S5" s="28">
        <v>361</v>
      </c>
    </row>
    <row r="6" spans="1:19" x14ac:dyDescent="0.25">
      <c r="A6" s="4"/>
      <c r="B6" s="1"/>
      <c r="E6" s="4"/>
      <c r="F6" s="1"/>
      <c r="I6" s="7" t="s">
        <v>22</v>
      </c>
      <c r="J6" s="9">
        <v>415</v>
      </c>
      <c r="L6" s="10" t="s">
        <v>32</v>
      </c>
      <c r="M6" s="11">
        <v>233</v>
      </c>
      <c r="O6" s="7" t="s">
        <v>26</v>
      </c>
      <c r="P6" s="8">
        <v>299</v>
      </c>
      <c r="R6" s="10" t="s">
        <v>31</v>
      </c>
      <c r="S6" s="28">
        <v>358</v>
      </c>
    </row>
    <row r="7" spans="1:19" x14ac:dyDescent="0.25">
      <c r="A7" s="16" t="s">
        <v>7</v>
      </c>
      <c r="B7" s="1"/>
      <c r="E7" s="16" t="s">
        <v>7</v>
      </c>
      <c r="F7" s="1"/>
      <c r="I7" s="7" t="s">
        <v>23</v>
      </c>
      <c r="J7" s="9">
        <v>390</v>
      </c>
      <c r="L7" s="10" t="s">
        <v>33</v>
      </c>
      <c r="M7" s="11">
        <f>117+88</f>
        <v>205</v>
      </c>
      <c r="O7" s="7" t="s">
        <v>21</v>
      </c>
      <c r="P7" s="8">
        <v>273</v>
      </c>
      <c r="R7" s="10" t="s">
        <v>34</v>
      </c>
      <c r="S7" s="28">
        <v>172</v>
      </c>
    </row>
    <row r="8" spans="1:19" x14ac:dyDescent="0.25">
      <c r="A8" s="15" t="s">
        <v>3</v>
      </c>
      <c r="B8" s="19">
        <v>22967</v>
      </c>
      <c r="C8" s="3">
        <f>B8/B$3</f>
        <v>0.31694358578052551</v>
      </c>
      <c r="E8" s="15" t="s">
        <v>3</v>
      </c>
      <c r="F8" s="19">
        <v>22740</v>
      </c>
      <c r="G8" s="3">
        <f>F8/F$3</f>
        <v>0.38873788399405096</v>
      </c>
      <c r="I8" s="7" t="s">
        <v>24</v>
      </c>
      <c r="J8" s="9">
        <v>333</v>
      </c>
      <c r="L8" s="10" t="s">
        <v>34</v>
      </c>
      <c r="M8" s="11">
        <v>194</v>
      </c>
      <c r="O8" s="7" t="s">
        <v>94</v>
      </c>
      <c r="P8" s="8">
        <v>265</v>
      </c>
      <c r="R8" s="10" t="s">
        <v>35</v>
      </c>
      <c r="S8" s="28">
        <v>158</v>
      </c>
    </row>
    <row r="9" spans="1:19" x14ac:dyDescent="0.25">
      <c r="A9" s="15" t="s">
        <v>4</v>
      </c>
      <c r="B9" s="19">
        <v>32308</v>
      </c>
      <c r="C9" s="3">
        <f t="shared" ref="C9:C10" si="2">B9/B$3</f>
        <v>0.44584897328328549</v>
      </c>
      <c r="E9" s="15" t="s">
        <v>4</v>
      </c>
      <c r="F9" s="19">
        <v>24193</v>
      </c>
      <c r="G9" s="3">
        <f t="shared" ref="G9:G10" si="3">F9/F$3</f>
        <v>0.41357676462040788</v>
      </c>
      <c r="I9" s="7" t="s">
        <v>25</v>
      </c>
      <c r="J9" s="9">
        <v>332</v>
      </c>
      <c r="L9" s="10" t="s">
        <v>35</v>
      </c>
      <c r="M9" s="11">
        <v>176</v>
      </c>
      <c r="O9" s="7" t="s">
        <v>22</v>
      </c>
      <c r="P9" s="8">
        <v>232</v>
      </c>
      <c r="R9" s="10" t="s">
        <v>33</v>
      </c>
      <c r="S9" s="28">
        <v>131</v>
      </c>
    </row>
    <row r="10" spans="1:19" x14ac:dyDescent="0.25">
      <c r="A10" s="15" t="s">
        <v>5</v>
      </c>
      <c r="B10" s="19">
        <v>13621</v>
      </c>
      <c r="C10" s="3">
        <f t="shared" si="2"/>
        <v>0.1879691984985648</v>
      </c>
      <c r="E10" s="15" t="s">
        <v>5</v>
      </c>
      <c r="F10" s="19">
        <v>9627</v>
      </c>
      <c r="G10" s="3">
        <f t="shared" si="3"/>
        <v>0.16457254218165035</v>
      </c>
      <c r="I10" s="7" t="s">
        <v>26</v>
      </c>
      <c r="J10" s="9">
        <v>325</v>
      </c>
      <c r="L10" s="10" t="s">
        <v>36</v>
      </c>
      <c r="M10" s="11">
        <v>173</v>
      </c>
      <c r="O10" s="7" t="s">
        <v>95</v>
      </c>
      <c r="P10" s="8">
        <v>219</v>
      </c>
      <c r="R10" s="10" t="s">
        <v>36</v>
      </c>
      <c r="S10" s="28">
        <v>130</v>
      </c>
    </row>
    <row r="11" spans="1:19" x14ac:dyDescent="0.25">
      <c r="A11" s="15" t="s">
        <v>6</v>
      </c>
      <c r="B11" s="19">
        <v>3568</v>
      </c>
      <c r="C11" s="3">
        <f>B11/B$3</f>
        <v>4.9238242437624202E-2</v>
      </c>
      <c r="E11" s="15" t="s">
        <v>6</v>
      </c>
      <c r="F11" s="19">
        <v>1937</v>
      </c>
      <c r="G11" s="3">
        <f>F11/F$3</f>
        <v>3.31128092038908E-2</v>
      </c>
      <c r="I11" s="7" t="s">
        <v>27</v>
      </c>
      <c r="J11" s="9">
        <v>275</v>
      </c>
      <c r="L11" s="10" t="s">
        <v>37</v>
      </c>
      <c r="M11" s="11">
        <v>127</v>
      </c>
      <c r="O11" s="7" t="s">
        <v>25</v>
      </c>
      <c r="P11" s="8">
        <v>199</v>
      </c>
      <c r="R11" s="10" t="s">
        <v>96</v>
      </c>
      <c r="S11" s="28">
        <v>75</v>
      </c>
    </row>
    <row r="12" spans="1:19" x14ac:dyDescent="0.25">
      <c r="A12" s="6"/>
      <c r="B12" s="2"/>
      <c r="C12" s="2"/>
      <c r="D12" s="2"/>
      <c r="E12" s="2"/>
      <c r="F12" s="2"/>
      <c r="I12" s="7" t="s">
        <v>28</v>
      </c>
      <c r="J12" s="9">
        <v>268</v>
      </c>
      <c r="L12" s="10" t="s">
        <v>38</v>
      </c>
      <c r="M12" s="11">
        <v>97</v>
      </c>
      <c r="O12" s="7" t="s">
        <v>27</v>
      </c>
      <c r="P12" s="8">
        <v>196</v>
      </c>
      <c r="R12" s="10" t="s">
        <v>39</v>
      </c>
      <c r="S12" s="28">
        <v>70</v>
      </c>
    </row>
    <row r="13" spans="1:19" x14ac:dyDescent="0.25">
      <c r="I13" s="7" t="s">
        <v>29</v>
      </c>
      <c r="J13" s="9">
        <v>250</v>
      </c>
      <c r="L13" s="10" t="s">
        <v>39</v>
      </c>
      <c r="M13" s="11">
        <v>82</v>
      </c>
      <c r="O13" s="7" t="s">
        <v>28</v>
      </c>
      <c r="P13" s="8">
        <v>182</v>
      </c>
      <c r="R13" s="10" t="s">
        <v>97</v>
      </c>
      <c r="S13" s="28">
        <v>69</v>
      </c>
    </row>
    <row r="14" spans="1:19" ht="18.75" x14ac:dyDescent="0.3">
      <c r="A14" s="5">
        <v>2020</v>
      </c>
      <c r="E14" s="5">
        <v>2019</v>
      </c>
    </row>
    <row r="15" spans="1:19" x14ac:dyDescent="0.25">
      <c r="A15" s="4" t="s">
        <v>14</v>
      </c>
      <c r="B15" s="18">
        <f>316/B3</f>
        <v>4.3607860454846544E-3</v>
      </c>
      <c r="E15" s="4" t="s">
        <v>14</v>
      </c>
      <c r="F15" s="18">
        <f>277/F3</f>
        <v>4.735285570200181E-3</v>
      </c>
    </row>
    <row r="16" spans="1:19" x14ac:dyDescent="0.25">
      <c r="A16" s="13" t="s">
        <v>16</v>
      </c>
      <c r="B16" s="17" t="s">
        <v>17</v>
      </c>
      <c r="E16" s="13" t="s">
        <v>16</v>
      </c>
      <c r="F16" s="17" t="s">
        <v>17</v>
      </c>
    </row>
    <row r="17" spans="1:6" x14ac:dyDescent="0.25">
      <c r="A17" s="8" t="s">
        <v>75</v>
      </c>
      <c r="B17" s="9">
        <v>173</v>
      </c>
      <c r="E17" s="8" t="s">
        <v>75</v>
      </c>
      <c r="F17" s="9">
        <v>144</v>
      </c>
    </row>
    <row r="18" spans="1:6" x14ac:dyDescent="0.25">
      <c r="A18" s="8" t="s">
        <v>76</v>
      </c>
      <c r="B18" s="9">
        <v>72</v>
      </c>
      <c r="E18" s="8" t="s">
        <v>77</v>
      </c>
      <c r="F18" s="9">
        <v>67</v>
      </c>
    </row>
    <row r="19" spans="1:6" x14ac:dyDescent="0.25">
      <c r="A19" s="8" t="s">
        <v>77</v>
      </c>
      <c r="B19" s="9">
        <v>65</v>
      </c>
      <c r="E19" s="8" t="s">
        <v>76</v>
      </c>
      <c r="F19" s="9">
        <v>49</v>
      </c>
    </row>
    <row r="20" spans="1:6" x14ac:dyDescent="0.25">
      <c r="A20" s="8" t="s">
        <v>78</v>
      </c>
      <c r="B20" s="9">
        <v>28</v>
      </c>
      <c r="E20" s="8" t="s">
        <v>79</v>
      </c>
      <c r="F20" s="9">
        <v>21</v>
      </c>
    </row>
    <row r="21" spans="1:6" x14ac:dyDescent="0.25">
      <c r="A21" s="8" t="s">
        <v>79</v>
      </c>
      <c r="B21" s="9">
        <v>18</v>
      </c>
      <c r="E21" s="8" t="s">
        <v>78</v>
      </c>
      <c r="F21" s="9">
        <v>21</v>
      </c>
    </row>
    <row r="22" spans="1:6" x14ac:dyDescent="0.25">
      <c r="A22" s="8" t="s">
        <v>19</v>
      </c>
      <c r="B22" s="9">
        <v>6</v>
      </c>
      <c r="E22" s="8" t="s">
        <v>19</v>
      </c>
      <c r="F22" s="9">
        <v>14</v>
      </c>
    </row>
    <row r="24" spans="1:6" x14ac:dyDescent="0.25">
      <c r="A24" s="4" t="s">
        <v>15</v>
      </c>
      <c r="B24" s="18">
        <f>2548/B4</f>
        <v>5.3538409816775927E-2</v>
      </c>
      <c r="E24" s="4" t="s">
        <v>15</v>
      </c>
      <c r="F24" s="18">
        <f>2312/F4</f>
        <v>5.7425299918034821E-2</v>
      </c>
    </row>
    <row r="25" spans="1:6" x14ac:dyDescent="0.25">
      <c r="A25" s="13" t="s">
        <v>16</v>
      </c>
      <c r="B25" s="17" t="s">
        <v>17</v>
      </c>
      <c r="E25" s="13" t="s">
        <v>16</v>
      </c>
      <c r="F25" s="17" t="s">
        <v>17</v>
      </c>
    </row>
    <row r="26" spans="1:6" x14ac:dyDescent="0.25">
      <c r="A26" s="8" t="s">
        <v>75</v>
      </c>
      <c r="B26" s="19">
        <v>1747</v>
      </c>
      <c r="E26" s="8" t="s">
        <v>75</v>
      </c>
      <c r="F26" s="19">
        <v>1514</v>
      </c>
    </row>
    <row r="27" spans="1:6" x14ac:dyDescent="0.25">
      <c r="A27" s="8" t="s">
        <v>77</v>
      </c>
      <c r="B27" s="9">
        <v>540</v>
      </c>
      <c r="E27" s="8" t="s">
        <v>77</v>
      </c>
      <c r="F27" s="9">
        <v>621</v>
      </c>
    </row>
    <row r="28" spans="1:6" x14ac:dyDescent="0.25">
      <c r="A28" s="8" t="s">
        <v>76</v>
      </c>
      <c r="B28" s="9">
        <v>407</v>
      </c>
      <c r="E28" s="8" t="s">
        <v>76</v>
      </c>
      <c r="F28" s="9">
        <v>279</v>
      </c>
    </row>
    <row r="29" spans="1:6" x14ac:dyDescent="0.25">
      <c r="A29" s="8" t="s">
        <v>78</v>
      </c>
      <c r="B29" s="9">
        <v>127</v>
      </c>
      <c r="E29" s="8" t="s">
        <v>79</v>
      </c>
      <c r="F29" s="9">
        <v>201</v>
      </c>
    </row>
    <row r="30" spans="1:6" x14ac:dyDescent="0.25">
      <c r="A30" s="8" t="s">
        <v>19</v>
      </c>
      <c r="B30" s="9">
        <v>80</v>
      </c>
      <c r="E30" s="8" t="s">
        <v>78</v>
      </c>
      <c r="F30" s="9">
        <v>151</v>
      </c>
    </row>
    <row r="31" spans="1:6" x14ac:dyDescent="0.25">
      <c r="A31" s="8" t="s">
        <v>79</v>
      </c>
      <c r="B31" s="9">
        <v>60</v>
      </c>
      <c r="E31" s="8" t="s">
        <v>19</v>
      </c>
      <c r="F31" s="9">
        <v>98</v>
      </c>
    </row>
    <row r="32" spans="1:6" x14ac:dyDescent="0.25">
      <c r="A32" s="8" t="s">
        <v>18</v>
      </c>
      <c r="B32" s="9">
        <v>47</v>
      </c>
      <c r="E32" s="8" t="s">
        <v>18</v>
      </c>
      <c r="F32" s="9">
        <v>2</v>
      </c>
    </row>
    <row r="34" spans="2:6" x14ac:dyDescent="0.25">
      <c r="B34" s="21"/>
      <c r="F34" s="21"/>
    </row>
    <row r="35" spans="2:6" x14ac:dyDescent="0.25">
      <c r="B35" s="20"/>
      <c r="F35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1CF6-55C9-44A5-8F1A-A7EB88CDEF97}">
  <dimension ref="A1:I33"/>
  <sheetViews>
    <sheetView workbookViewId="0">
      <selection activeCell="A6" sqref="A6"/>
    </sheetView>
  </sheetViews>
  <sheetFormatPr defaultRowHeight="15" x14ac:dyDescent="0.25"/>
  <cols>
    <col min="1" max="1" width="22.5703125" bestFit="1" customWidth="1"/>
    <col min="5" max="5" width="47.85546875" bestFit="1" customWidth="1"/>
    <col min="6" max="6" width="9.140625" style="1"/>
    <col min="8" max="8" width="39.7109375" bestFit="1" customWidth="1"/>
  </cols>
  <sheetData>
    <row r="1" spans="1:9" ht="18.75" x14ac:dyDescent="0.3">
      <c r="E1" s="5">
        <v>2020</v>
      </c>
      <c r="H1" s="5">
        <v>2019</v>
      </c>
    </row>
    <row r="2" spans="1:9" x14ac:dyDescent="0.25">
      <c r="B2" s="22">
        <v>2020</v>
      </c>
      <c r="C2" s="23">
        <v>2019</v>
      </c>
      <c r="E2" s="24" t="s">
        <v>64</v>
      </c>
      <c r="F2" s="25" t="s">
        <v>65</v>
      </c>
      <c r="H2" s="24" t="s">
        <v>64</v>
      </c>
      <c r="I2" s="26" t="s">
        <v>65</v>
      </c>
    </row>
    <row r="3" spans="1:9" x14ac:dyDescent="0.25">
      <c r="A3" s="4" t="s">
        <v>40</v>
      </c>
      <c r="B3" s="20">
        <v>4523</v>
      </c>
      <c r="C3" s="20">
        <v>3965</v>
      </c>
      <c r="D3">
        <v>1</v>
      </c>
      <c r="E3" s="8" t="s">
        <v>66</v>
      </c>
      <c r="F3" s="9">
        <v>538</v>
      </c>
      <c r="G3">
        <v>1</v>
      </c>
      <c r="H3" s="8" t="s">
        <v>66</v>
      </c>
      <c r="I3" s="8">
        <v>403</v>
      </c>
    </row>
    <row r="4" spans="1:9" x14ac:dyDescent="0.25">
      <c r="A4" s="4" t="s">
        <v>41</v>
      </c>
      <c r="B4" s="3">
        <f>decon!B3/stats!B2</f>
        <v>3.6775945620710966E-2</v>
      </c>
      <c r="C4" s="3">
        <f>C3/stats!F2</f>
        <v>3.931035850253807E-2</v>
      </c>
      <c r="D4">
        <v>2</v>
      </c>
      <c r="E4" s="8" t="s">
        <v>67</v>
      </c>
      <c r="F4" s="9">
        <v>381</v>
      </c>
      <c r="G4">
        <v>2</v>
      </c>
      <c r="H4" s="8" t="s">
        <v>69</v>
      </c>
      <c r="I4" s="8">
        <v>331</v>
      </c>
    </row>
    <row r="5" spans="1:9" x14ac:dyDescent="0.25">
      <c r="D5">
        <v>3</v>
      </c>
      <c r="E5" s="8" t="s">
        <v>68</v>
      </c>
      <c r="F5" s="9">
        <v>306</v>
      </c>
      <c r="G5">
        <v>3</v>
      </c>
      <c r="H5" s="7" t="s">
        <v>88</v>
      </c>
      <c r="I5" s="8">
        <v>237</v>
      </c>
    </row>
    <row r="6" spans="1:9" x14ac:dyDescent="0.25">
      <c r="D6">
        <v>4</v>
      </c>
      <c r="E6" s="8" t="s">
        <v>69</v>
      </c>
      <c r="F6" s="9">
        <v>295</v>
      </c>
      <c r="G6">
        <v>4</v>
      </c>
      <c r="H6" s="7" t="s">
        <v>89</v>
      </c>
      <c r="I6" s="8">
        <v>221</v>
      </c>
    </row>
    <row r="7" spans="1:9" x14ac:dyDescent="0.25">
      <c r="D7">
        <v>5</v>
      </c>
      <c r="E7" s="8" t="s">
        <v>70</v>
      </c>
      <c r="F7" s="9">
        <v>291</v>
      </c>
      <c r="G7">
        <v>5</v>
      </c>
      <c r="H7" s="7" t="s">
        <v>68</v>
      </c>
      <c r="I7" s="8">
        <v>220</v>
      </c>
    </row>
    <row r="8" spans="1:9" x14ac:dyDescent="0.25">
      <c r="D8">
        <v>6</v>
      </c>
      <c r="E8" s="8" t="s">
        <v>71</v>
      </c>
      <c r="F8" s="9">
        <v>204</v>
      </c>
      <c r="G8">
        <v>6</v>
      </c>
      <c r="H8" s="7" t="s">
        <v>90</v>
      </c>
      <c r="I8" s="8">
        <v>190</v>
      </c>
    </row>
    <row r="9" spans="1:9" x14ac:dyDescent="0.25">
      <c r="D9">
        <v>7</v>
      </c>
      <c r="E9" s="8" t="s">
        <v>26</v>
      </c>
      <c r="F9" s="9">
        <v>200</v>
      </c>
      <c r="G9">
        <v>7</v>
      </c>
      <c r="H9" s="7" t="s">
        <v>91</v>
      </c>
      <c r="I9" s="8">
        <v>190</v>
      </c>
    </row>
    <row r="10" spans="1:9" x14ac:dyDescent="0.25">
      <c r="D10">
        <v>8</v>
      </c>
      <c r="E10" s="8" t="s">
        <v>72</v>
      </c>
      <c r="F10" s="9">
        <v>194</v>
      </c>
      <c r="G10">
        <v>8</v>
      </c>
      <c r="H10" s="8" t="s">
        <v>26</v>
      </c>
      <c r="I10" s="8">
        <v>175</v>
      </c>
    </row>
    <row r="11" spans="1:9" x14ac:dyDescent="0.25">
      <c r="D11">
        <v>9</v>
      </c>
      <c r="E11" s="8" t="s">
        <v>73</v>
      </c>
      <c r="F11" s="9">
        <v>163</v>
      </c>
      <c r="G11">
        <v>9</v>
      </c>
      <c r="H11" s="7" t="s">
        <v>92</v>
      </c>
      <c r="I11" s="8">
        <v>173</v>
      </c>
    </row>
    <row r="12" spans="1:9" x14ac:dyDescent="0.25">
      <c r="D12">
        <v>10</v>
      </c>
      <c r="E12" s="8" t="s">
        <v>74</v>
      </c>
      <c r="F12" s="9">
        <v>160</v>
      </c>
      <c r="G12">
        <v>10</v>
      </c>
      <c r="H12" s="8" t="s">
        <v>74</v>
      </c>
      <c r="I12" s="8">
        <v>162</v>
      </c>
    </row>
    <row r="13" spans="1:9" x14ac:dyDescent="0.25">
      <c r="E13" s="8" t="s">
        <v>57</v>
      </c>
      <c r="F13" s="9">
        <v>148</v>
      </c>
      <c r="H13" s="7" t="s">
        <v>80</v>
      </c>
      <c r="I13" s="8">
        <v>161</v>
      </c>
    </row>
    <row r="14" spans="1:9" x14ac:dyDescent="0.25">
      <c r="E14" s="8" t="s">
        <v>60</v>
      </c>
      <c r="F14" s="9">
        <v>147</v>
      </c>
      <c r="H14" s="7" t="s">
        <v>45</v>
      </c>
      <c r="I14" s="8">
        <v>158</v>
      </c>
    </row>
    <row r="15" spans="1:9" x14ac:dyDescent="0.25">
      <c r="E15" s="8" t="s">
        <v>42</v>
      </c>
      <c r="F15" s="9">
        <v>146</v>
      </c>
      <c r="H15" s="7" t="s">
        <v>57</v>
      </c>
      <c r="I15" s="8">
        <v>130</v>
      </c>
    </row>
    <row r="16" spans="1:9" x14ac:dyDescent="0.25">
      <c r="E16" s="8" t="s">
        <v>56</v>
      </c>
      <c r="F16" s="9">
        <v>146</v>
      </c>
      <c r="H16" s="7" t="s">
        <v>61</v>
      </c>
      <c r="I16" s="8">
        <v>129</v>
      </c>
    </row>
    <row r="17" spans="5:9" x14ac:dyDescent="0.25">
      <c r="E17" s="8" t="s">
        <v>53</v>
      </c>
      <c r="F17" s="9">
        <v>133</v>
      </c>
      <c r="H17" s="7" t="s">
        <v>51</v>
      </c>
      <c r="I17" s="8">
        <v>125</v>
      </c>
    </row>
    <row r="18" spans="5:9" x14ac:dyDescent="0.25">
      <c r="E18" s="8" t="s">
        <v>52</v>
      </c>
      <c r="F18" s="9">
        <v>118</v>
      </c>
      <c r="H18" s="7" t="s">
        <v>48</v>
      </c>
      <c r="I18" s="8">
        <v>109</v>
      </c>
    </row>
    <row r="19" spans="5:9" x14ac:dyDescent="0.25">
      <c r="E19" s="8" t="s">
        <v>44</v>
      </c>
      <c r="F19" s="9">
        <v>111</v>
      </c>
      <c r="H19" s="7" t="s">
        <v>81</v>
      </c>
      <c r="I19" s="8">
        <v>100</v>
      </c>
    </row>
    <row r="20" spans="5:9" x14ac:dyDescent="0.25">
      <c r="E20" s="8" t="s">
        <v>51</v>
      </c>
      <c r="F20" s="9">
        <v>107</v>
      </c>
      <c r="H20" s="7" t="s">
        <v>82</v>
      </c>
      <c r="I20" s="8">
        <v>92</v>
      </c>
    </row>
    <row r="21" spans="5:9" x14ac:dyDescent="0.25">
      <c r="E21" s="8" t="s">
        <v>46</v>
      </c>
      <c r="F21" s="9">
        <v>102</v>
      </c>
      <c r="H21" s="7" t="s">
        <v>54</v>
      </c>
      <c r="I21" s="8">
        <v>90</v>
      </c>
    </row>
    <row r="22" spans="5:9" x14ac:dyDescent="0.25">
      <c r="E22" s="8" t="s">
        <v>58</v>
      </c>
      <c r="F22" s="9">
        <v>101</v>
      </c>
      <c r="H22" s="7" t="s">
        <v>83</v>
      </c>
      <c r="I22" s="8">
        <v>83</v>
      </c>
    </row>
    <row r="23" spans="5:9" x14ac:dyDescent="0.25">
      <c r="E23" s="8" t="s">
        <v>43</v>
      </c>
      <c r="F23" s="9">
        <v>100</v>
      </c>
      <c r="H23" s="7" t="s">
        <v>84</v>
      </c>
      <c r="I23" s="8">
        <v>73</v>
      </c>
    </row>
    <row r="24" spans="5:9" x14ac:dyDescent="0.25">
      <c r="E24" s="8" t="s">
        <v>45</v>
      </c>
      <c r="F24" s="9">
        <v>96</v>
      </c>
      <c r="H24" s="7" t="s">
        <v>85</v>
      </c>
      <c r="I24" s="8">
        <v>70</v>
      </c>
    </row>
    <row r="25" spans="5:9" x14ac:dyDescent="0.25">
      <c r="E25" s="8" t="s">
        <v>54</v>
      </c>
      <c r="F25" s="9">
        <v>62</v>
      </c>
      <c r="H25" s="7" t="s">
        <v>47</v>
      </c>
      <c r="I25" s="8">
        <v>66</v>
      </c>
    </row>
    <row r="26" spans="5:9" x14ac:dyDescent="0.25">
      <c r="E26" s="8" t="s">
        <v>61</v>
      </c>
      <c r="F26" s="9">
        <v>56</v>
      </c>
      <c r="H26" s="7" t="s">
        <v>50</v>
      </c>
      <c r="I26" s="8">
        <v>57</v>
      </c>
    </row>
    <row r="27" spans="5:9" x14ac:dyDescent="0.25">
      <c r="E27" s="8" t="s">
        <v>59</v>
      </c>
      <c r="F27" s="9">
        <v>55</v>
      </c>
      <c r="H27" s="7" t="s">
        <v>53</v>
      </c>
      <c r="I27" s="8">
        <v>57</v>
      </c>
    </row>
    <row r="28" spans="5:9" x14ac:dyDescent="0.25">
      <c r="E28" s="8" t="s">
        <v>50</v>
      </c>
      <c r="F28" s="9">
        <v>54</v>
      </c>
      <c r="H28" s="7" t="s">
        <v>49</v>
      </c>
      <c r="I28" s="8">
        <v>48</v>
      </c>
    </row>
    <row r="29" spans="5:9" x14ac:dyDescent="0.25">
      <c r="E29" s="8" t="s">
        <v>62</v>
      </c>
      <c r="F29" s="9">
        <v>49</v>
      </c>
      <c r="H29" s="7" t="s">
        <v>86</v>
      </c>
      <c r="I29" s="8">
        <v>47</v>
      </c>
    </row>
    <row r="30" spans="5:9" x14ac:dyDescent="0.25">
      <c r="E30" s="8" t="s">
        <v>47</v>
      </c>
      <c r="F30" s="9">
        <v>43</v>
      </c>
      <c r="H30" s="7" t="s">
        <v>46</v>
      </c>
      <c r="I30" s="8">
        <v>35</v>
      </c>
    </row>
    <row r="31" spans="5:9" x14ac:dyDescent="0.25">
      <c r="E31" s="8" t="s">
        <v>49</v>
      </c>
      <c r="F31" s="9">
        <v>17</v>
      </c>
      <c r="H31" s="7" t="s">
        <v>55</v>
      </c>
      <c r="I31" s="8">
        <v>32</v>
      </c>
    </row>
    <row r="32" spans="5:9" x14ac:dyDescent="0.25">
      <c r="E32" s="24" t="s">
        <v>63</v>
      </c>
      <c r="F32" s="25">
        <v>4523</v>
      </c>
      <c r="H32" s="7" t="s">
        <v>87</v>
      </c>
      <c r="I32" s="8">
        <v>1</v>
      </c>
    </row>
    <row r="33" spans="8:9" x14ac:dyDescent="0.25">
      <c r="H33" s="27" t="s">
        <v>63</v>
      </c>
      <c r="I33" s="26">
        <v>3965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stats</vt:lpstr>
      <vt:lpstr>decon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2020-11-10T19:47:50Z</dcterms:created>
  <dcterms:modified xsi:type="dcterms:W3CDTF">2020-11-10T22:33:46Z</dcterms:modified>
</cp:coreProperties>
</file>